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4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</sheets>
  <definedNames>
    <definedName name="_xlnm.Print_Area" localSheetId="3">'бер'!$A$1:$AG$99</definedName>
    <definedName name="_xlnm.Print_Area" localSheetId="4">'квіт'!$A$1:$AG$99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</definedNames>
  <calcPr fullCalcOnLoad="1"/>
</workbook>
</file>

<file path=xl/sharedStrings.xml><?xml version="1.0" encoding="utf-8"?>
<sst xmlns="http://schemas.openxmlformats.org/spreadsheetml/2006/main" count="520" uniqueCount="60">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</sst>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75" sqref="N7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33345.3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3839.7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144729.5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52417.7</v>
      </c>
      <c r="AG9" s="50">
        <f>AG10+AG15+AG24+AG33+AG47+AG52+AG54+AG61+AG62+AG71+AG72+AG76+AG88+AG81+AG83+AG82+AG69+AG89+AG91+AG90+AG70+AG40+AG92</f>
        <v>120431.19999999998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1758.5</v>
      </c>
      <c r="AG10" s="27">
        <f>B10+C10-AF10</f>
        <v>5958.8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1578.3</v>
      </c>
      <c r="AG11" s="27">
        <f>B11+C11-AF11</f>
        <v>4162.7</v>
      </c>
    </row>
    <row r="12" spans="1:33" ht="15.75">
      <c r="A12" s="3" t="s">
        <v>2</v>
      </c>
      <c r="B12" s="36">
        <v>279.7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15.1</v>
      </c>
      <c r="AG12" s="27">
        <f>B12+C12-AF12</f>
        <v>710.1999999999999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649.9999999999998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165.09999999999985</v>
      </c>
      <c r="AG14" s="27">
        <f>AG10-AG11-AG12-AG13</f>
        <v>1085.9000000000005</v>
      </c>
    </row>
    <row r="15" spans="1:33" ht="15" customHeight="1">
      <c r="A15" s="4" t="s">
        <v>6</v>
      </c>
      <c r="B15" s="22">
        <f>34176.2+1100.6</f>
        <v>35276.799999999996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15522.5</v>
      </c>
      <c r="AG15" s="27">
        <f aca="true" t="shared" si="3" ref="AG15:AG31">B15+C15-AF15</f>
        <v>33569.899999999994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6663.5</v>
      </c>
      <c r="AG16" s="71">
        <f t="shared" si="3"/>
        <v>9162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10827.3</v>
      </c>
      <c r="AG17" s="27">
        <f t="shared" si="3"/>
        <v>14102.7</v>
      </c>
      <c r="AH17" s="6"/>
    </row>
    <row r="18" spans="1:33" ht="15.75">
      <c r="A18" s="3" t="s">
        <v>3</v>
      </c>
      <c r="B18" s="22">
        <v>18.1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1.2</v>
      </c>
      <c r="AG18" s="27">
        <f t="shared" si="3"/>
        <v>20.3</v>
      </c>
    </row>
    <row r="19" spans="1:33" ht="15.75">
      <c r="A19" s="3" t="s">
        <v>1</v>
      </c>
      <c r="B19" s="22">
        <v>3819.8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996.7999999999998</v>
      </c>
      <c r="AG19" s="27">
        <f t="shared" si="3"/>
        <v>5557.900000000001</v>
      </c>
    </row>
    <row r="20" spans="1:33" ht="15.75">
      <c r="A20" s="3" t="s">
        <v>2</v>
      </c>
      <c r="B20" s="22">
        <v>4105.6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v>1346.4</v>
      </c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3018.2</v>
      </c>
      <c r="AG20" s="27">
        <f t="shared" si="3"/>
        <v>8678.599999999999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24.099999999999994</v>
      </c>
      <c r="AG21" s="27">
        <f t="shared" si="3"/>
        <v>1349.8000000000002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2526.399999999996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167.99999999999977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654.9000000000001</v>
      </c>
      <c r="AG23" s="27">
        <f t="shared" si="3"/>
        <v>3860.599999999998</v>
      </c>
    </row>
    <row r="24" spans="1:33" ht="15" customHeight="1">
      <c r="A24" s="4" t="s">
        <v>7</v>
      </c>
      <c r="B24" s="22">
        <v>22277.2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9500.1</v>
      </c>
      <c r="AG24" s="27">
        <f t="shared" si="3"/>
        <v>16916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9163.9</v>
      </c>
      <c r="AG25" s="71">
        <f t="shared" si="3"/>
        <v>8379.300000000001</v>
      </c>
      <c r="AH25" s="75"/>
    </row>
    <row r="26" spans="1:34" ht="15.75">
      <c r="A26" s="3" t="s">
        <v>5</v>
      </c>
      <c r="B26" s="22">
        <v>15338.8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6036.7</v>
      </c>
      <c r="AG26" s="27">
        <f t="shared" si="3"/>
        <v>10573.099999999999</v>
      </c>
      <c r="AH26" s="6"/>
    </row>
    <row r="27" spans="1:33" ht="15.75">
      <c r="A27" s="3" t="s">
        <v>3</v>
      </c>
      <c r="B27" s="22">
        <v>2992.5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502.4</v>
      </c>
      <c r="AG27" s="27">
        <f t="shared" si="3"/>
        <v>3144.5</v>
      </c>
    </row>
    <row r="28" spans="1:33" ht="15.75">
      <c r="A28" s="3" t="s">
        <v>1</v>
      </c>
      <c r="B28" s="22">
        <v>347.4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113.9</v>
      </c>
      <c r="AG28" s="27">
        <f t="shared" si="3"/>
        <v>233.49999999999997</v>
      </c>
    </row>
    <row r="29" spans="1:33" ht="15.75">
      <c r="A29" s="3" t="s">
        <v>2</v>
      </c>
      <c r="B29" s="22">
        <v>2908.9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2390.6</v>
      </c>
      <c r="AG29" s="27">
        <f t="shared" si="3"/>
        <v>2137.1</v>
      </c>
    </row>
    <row r="30" spans="1:33" ht="15.75">
      <c r="A30" s="3" t="s">
        <v>17</v>
      </c>
      <c r="B30" s="22">
        <v>134.1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27.3</v>
      </c>
      <c r="AG30" s="27">
        <f t="shared" si="3"/>
        <v>124.10000000000001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555.5000000000013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429.2</v>
      </c>
      <c r="AG32" s="27">
        <f>AG24-AG26-AG27-AG28-AG29-AG30-AG31</f>
        <v>703.7000000000015</v>
      </c>
    </row>
    <row r="33" spans="1:33" ht="15" customHeight="1">
      <c r="A33" s="4" t="s">
        <v>8</v>
      </c>
      <c r="B33" s="22">
        <f>228.8+49.9</f>
        <v>278.7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94.3</v>
      </c>
      <c r="AG33" s="27">
        <f aca="true" t="shared" si="6" ref="AG33:AG38">B33+C33-AF33</f>
        <v>303.4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44.1</v>
      </c>
      <c r="AG34" s="27">
        <f t="shared" si="6"/>
        <v>133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46.3</v>
      </c>
      <c r="AG36" s="27">
        <f t="shared" si="6"/>
        <v>140.8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13.999999999999986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3.9000000000000004</v>
      </c>
      <c r="AG39" s="27">
        <f>AG33-AG34-AG36-AG38-AG35-AG37</f>
        <v>29.599999999999966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309.2</v>
      </c>
      <c r="AG40" s="27">
        <f aca="true" t="shared" si="8" ref="AG40:AG45">B40+C40-AF40</f>
        <v>442.7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224.6</v>
      </c>
      <c r="AG41" s="27">
        <f t="shared" si="8"/>
        <v>338.5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7.1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5.6000000000000005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62.6</v>
      </c>
      <c r="AG44" s="27">
        <f t="shared" si="8"/>
        <v>55.300000000000004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29.599999999999937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15.299999999999976</v>
      </c>
      <c r="AG46" s="27">
        <f>AG40-AG41-AG42-AG43-AG44-AG45</f>
        <v>43.29999999999999</v>
      </c>
    </row>
    <row r="47" spans="1:33" ht="17.25" customHeight="1">
      <c r="A47" s="4" t="s">
        <v>15</v>
      </c>
      <c r="B47" s="36">
        <f>1072.2-42.7</f>
        <v>1029.5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253.50000000000003</v>
      </c>
      <c r="AG47" s="27">
        <f>B47+C47-AF47</f>
        <v>1273.6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221.29999999999998</v>
      </c>
      <c r="AG49" s="27">
        <f>B49+C49-AF49</f>
        <v>904.0999999999999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213.70000000000005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32.2</v>
      </c>
      <c r="AG51" s="27">
        <f>AG47-AG49-AG48</f>
        <v>339.9</v>
      </c>
    </row>
    <row r="52" spans="1:33" ht="15" customHeight="1">
      <c r="A52" s="4" t="s">
        <v>0</v>
      </c>
      <c r="B52" s="22">
        <f>4578.7+5000</f>
        <v>9578.7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2518.8</v>
      </c>
      <c r="AG52" s="27">
        <f aca="true" t="shared" si="12" ref="AG52:AG59">B52+C52-AF52</f>
        <v>8820.7</v>
      </c>
    </row>
    <row r="53" spans="1:33" ht="15" customHeight="1">
      <c r="A53" s="3" t="s">
        <v>2</v>
      </c>
      <c r="B53" s="22">
        <v>446.6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245.5</v>
      </c>
      <c r="AG53" s="27">
        <f t="shared" si="12"/>
        <v>348.70000000000005</v>
      </c>
    </row>
    <row r="54" spans="1:34" ht="15" customHeight="1">
      <c r="A54" s="4" t="s">
        <v>9</v>
      </c>
      <c r="B54" s="44">
        <v>4087.7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2110.5000000000005</v>
      </c>
      <c r="AG54" s="22">
        <f t="shared" si="12"/>
        <v>3582.1999999999994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1365.6</v>
      </c>
      <c r="AG55" s="22">
        <f t="shared" si="12"/>
        <v>1578.0000000000005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202.5</v>
      </c>
      <c r="AG57" s="22">
        <f t="shared" si="12"/>
        <v>953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939.3999999999996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542.4000000000005</v>
      </c>
      <c r="AG60" s="22">
        <f>AG54-AG55-AG57-AG59-AG56-AG58</f>
        <v>1046.099999999999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28</v>
      </c>
      <c r="AG61" s="22">
        <f aca="true" t="shared" si="15" ref="AG61:AG67">B61+C61-AF61</f>
        <v>123.30000000000001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659.4</v>
      </c>
      <c r="AG62" s="22">
        <f t="shared" si="15"/>
        <v>1456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294.5</v>
      </c>
      <c r="AG63" s="22">
        <f t="shared" si="15"/>
        <v>540.3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59.6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54.8</v>
      </c>
      <c r="AG66" s="22">
        <f t="shared" si="15"/>
        <v>162.8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310.1</v>
      </c>
      <c r="AG68" s="22">
        <f>AG62-AG63-AG66-AG67-AG65-AG64</f>
        <v>693.3000000000001</v>
      </c>
    </row>
    <row r="69" spans="1:33" ht="31.5">
      <c r="A69" s="4" t="s">
        <v>32</v>
      </c>
      <c r="B69" s="22">
        <v>144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138.1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17.5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839+33.7</f>
        <v>872.7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211.2</v>
      </c>
      <c r="AG72" s="30">
        <f t="shared" si="17"/>
        <v>1505.7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16.8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60.199999999999996</v>
      </c>
      <c r="AG74" s="30">
        <f t="shared" si="17"/>
        <v>335.40000000000003</v>
      </c>
    </row>
    <row r="75" spans="1:33" ht="15" customHeight="1">
      <c r="A75" s="3" t="s">
        <v>17</v>
      </c>
      <c r="B75" s="22">
        <f>87.1-7.5</f>
        <v>79.6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218.6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66.7</v>
      </c>
      <c r="AG76" s="30">
        <f t="shared" si="17"/>
        <v>165.8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49.3</v>
      </c>
      <c r="AG77" s="30">
        <f t="shared" si="17"/>
        <v>30.200000000000003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</f>
        <v>8500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2155.5</v>
      </c>
      <c r="AG89" s="22">
        <f t="shared" si="17"/>
        <v>8417.4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805.6</v>
      </c>
      <c r="AG90" s="22">
        <f t="shared" si="17"/>
        <v>1611.2000000000003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16050.1</v>
      </c>
      <c r="AG92" s="22">
        <f t="shared" si="17"/>
        <v>36108.200000000004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144729.5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52417.7</v>
      </c>
      <c r="AG94" s="58">
        <f>AG10+AG15+AG24+AG33+AG47+AG52+AG54+AG61+AG62+AG69+AG71+AG72+AG76+AG81+AG82+AG83+AG88+AG89+AG90+AG91+AG70+AG40+AG92</f>
        <v>120431.19999999998</v>
      </c>
    </row>
    <row r="95" spans="1:33" ht="15.75">
      <c r="A95" s="3" t="s">
        <v>5</v>
      </c>
      <c r="B95" s="22">
        <f aca="true" t="shared" si="19" ref="B95:AD95">B11+B17+B26+B34+B55+B63+B73+B41+B77+B48</f>
        <v>48334.700000000004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20420.4</v>
      </c>
      <c r="AG95" s="27">
        <f>B95+C95-AF95</f>
        <v>31504.9</v>
      </c>
    </row>
    <row r="96" spans="1:33" ht="15.75">
      <c r="A96" s="3" t="s">
        <v>2</v>
      </c>
      <c r="B96" s="22">
        <f aca="true" t="shared" si="20" ref="B96:AD96">B12+B20+B29+B36+B57+B66+B44+B80+B74+B53</f>
        <v>8603.6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2877.7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6096.2</v>
      </c>
      <c r="AG96" s="27">
        <f>B96+C96-AF96</f>
        <v>13529.399999999998</v>
      </c>
    </row>
    <row r="97" spans="1:33" ht="15.75">
      <c r="A97" s="3" t="s">
        <v>3</v>
      </c>
      <c r="B97" s="22">
        <f aca="true" t="shared" si="21" ref="B97:AA97">B18+B27+B42+B64+B78</f>
        <v>3010.6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503.59999999999997</v>
      </c>
      <c r="AG97" s="27">
        <f>B97+C97-AF97</f>
        <v>3164.7999999999997</v>
      </c>
    </row>
    <row r="98" spans="1:33" ht="15.75">
      <c r="A98" s="3" t="s">
        <v>1</v>
      </c>
      <c r="B98" s="22">
        <f aca="true" t="shared" si="22" ref="B98:AD98">B19+B28+B65+B35+B43+B56+B79</f>
        <v>4206.3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1117.3999999999999</v>
      </c>
      <c r="AG98" s="27">
        <f>B98+C98-AF98</f>
        <v>5856.6</v>
      </c>
    </row>
    <row r="99" spans="1:33" ht="15.75">
      <c r="A99" s="3" t="s">
        <v>17</v>
      </c>
      <c r="B99" s="22">
        <f aca="true" t="shared" si="23" ref="B99:AD99">B21+B30+B49+B37+B58+B13+B75</f>
        <v>2110.2999999999997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27.3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272.7</v>
      </c>
      <c r="AG99" s="27">
        <f>B99+C99-AF99</f>
        <v>2601.7</v>
      </c>
    </row>
    <row r="100" spans="1:33" ht="12.75">
      <c r="A100" s="1" t="s">
        <v>41</v>
      </c>
      <c r="B100" s="2">
        <f aca="true" t="shared" si="24" ref="B100:U100">B94-B95-B96-B97-B98-B99</f>
        <v>78463.99999999997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2656.700000000002</v>
      </c>
      <c r="M100" s="2">
        <f t="shared" si="24"/>
        <v>561.4999999999999</v>
      </c>
      <c r="N100" s="2">
        <f t="shared" si="24"/>
        <v>6654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24007.399999999994</v>
      </c>
      <c r="AG100" s="2">
        <f>AG94-AG95-AG96-AG97-AG98-AG99</f>
        <v>63773.79999999999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2016-04-18T05:16:08Z</cp:lastPrinted>
  <dcterms:created xsi:type="dcterms:W3CDTF">2002-11-05T08:53:00Z</dcterms:created>
  <dcterms:modified xsi:type="dcterms:W3CDTF">2016-04-18T05:19:29Z</dcterms:modified>
  <cp:category/>
  <cp:version/>
  <cp:contentType/>
  <cp:contentStatus/>
</cp:coreProperties>
</file>